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cloud\imc Dropbox\__DOC\MTP-NT\_doc\_Entwicklung\"/>
    </mc:Choice>
  </mc:AlternateContent>
  <xr:revisionPtr revIDLastSave="0" documentId="13_ncr:1_{B6D2269C-B89D-4C99-A990-EDC1702911CB}" xr6:coauthVersionLast="47" xr6:coauthVersionMax="47" xr10:uidLastSave="{00000000-0000-0000-0000-000000000000}"/>
  <bookViews>
    <workbookView xWindow="2820" yWindow="900" windowWidth="24690" windowHeight="16365" tabRatio="678" xr2:uid="{00000000-000D-0000-FFFF-FFFF00000000}"/>
  </bookViews>
  <sheets>
    <sheet name="NT_RANGE_INF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 s="1"/>
  <c r="G7" i="1"/>
  <c r="G8" i="1" s="1"/>
  <c r="F7" i="1" l="1"/>
  <c r="F8" i="1" s="1"/>
  <c r="D7" i="1"/>
  <c r="D8" i="1" s="1"/>
  <c r="B10" i="1" l="1"/>
  <c r="A11" i="1"/>
  <c r="A12" i="1" s="1"/>
  <c r="A13" i="1" s="1"/>
  <c r="A14" i="1" s="1"/>
  <c r="A15" i="1" s="1"/>
  <c r="A16" i="1" s="1"/>
  <c r="A17" i="1" s="1"/>
  <c r="B17" i="1" s="1"/>
  <c r="C17" i="1" l="1"/>
  <c r="E17" i="1" s="1"/>
  <c r="C10" i="1"/>
  <c r="E10" i="1" s="1"/>
  <c r="E18" i="1" s="1"/>
  <c r="G17" i="1"/>
  <c r="D17" i="1"/>
  <c r="F17" i="1"/>
  <c r="B14" i="1"/>
  <c r="B16" i="1"/>
  <c r="B15" i="1"/>
  <c r="B13" i="1"/>
  <c r="B12" i="1"/>
  <c r="B11" i="1"/>
  <c r="F10" i="1" l="1"/>
  <c r="F18" i="1" s="1"/>
  <c r="D10" i="1"/>
  <c r="D18" i="1" s="1"/>
  <c r="C16" i="1"/>
  <c r="E16" i="1" s="1"/>
  <c r="C14" i="1"/>
  <c r="C11" i="1"/>
  <c r="E11" i="1" s="1"/>
  <c r="C12" i="1"/>
  <c r="G10" i="1"/>
  <c r="G18" i="1" s="1"/>
  <c r="C13" i="1"/>
  <c r="E13" i="1" s="1"/>
  <c r="C15" i="1"/>
  <c r="D15" i="1" s="1"/>
  <c r="E14" i="1" l="1"/>
  <c r="G14" i="1"/>
  <c r="D16" i="1"/>
  <c r="F16" i="1"/>
  <c r="G16" i="1"/>
  <c r="F11" i="1"/>
  <c r="D11" i="1"/>
  <c r="G11" i="1"/>
  <c r="D14" i="1"/>
  <c r="G15" i="1"/>
  <c r="E15" i="1"/>
  <c r="F13" i="1"/>
  <c r="D13" i="1"/>
  <c r="F14" i="1"/>
  <c r="G13" i="1"/>
  <c r="F12" i="1"/>
  <c r="D12" i="1"/>
  <c r="G12" i="1"/>
  <c r="E12" i="1"/>
  <c r="F15" i="1"/>
</calcChain>
</file>

<file path=xl/sharedStrings.xml><?xml version="1.0" encoding="utf-8"?>
<sst xmlns="http://schemas.openxmlformats.org/spreadsheetml/2006/main" count="29" uniqueCount="20">
  <si>
    <t>±mV</t>
  </si>
  <si>
    <t>kOhm</t>
  </si>
  <si>
    <t>Vdc</t>
  </si>
  <si>
    <t>V_Excitation</t>
  </si>
  <si>
    <t>Ohm</t>
  </si>
  <si>
    <t>Inp(P)→GND</t>
  </si>
  <si>
    <t>Inp(N)→GND</t>
  </si>
  <si>
    <t>% Fullscale</t>
  </si>
  <si>
    <t>Ohm (parallel)</t>
  </si>
  <si>
    <t>±mV/V</t>
  </si>
  <si>
    <t>Unbalance</t>
  </si>
  <si>
    <t>±ppm</t>
  </si>
  <si>
    <t>*** For information only ***    Warning: If you change any cell, the result may be garbage!</t>
  </si>
  <si>
    <r>
      <rPr>
        <sz val="10"/>
        <color theme="2" tint="-0.499984740745262"/>
        <rFont val="Calibri"/>
        <family val="2"/>
      </rPr>
      <t>Δ</t>
    </r>
    <r>
      <rPr>
        <sz val="10"/>
        <color theme="2" tint="-0.499984740745262"/>
        <rFont val="Arial Narrow"/>
        <family val="2"/>
      </rPr>
      <t xml:space="preserve"> mV</t>
    </r>
  </si>
  <si>
    <t>Input Voltage</t>
  </si>
  <si>
    <t>Range</t>
  </si>
  <si>
    <r>
      <rPr>
        <sz val="10"/>
        <color rgb="FF92D050"/>
        <rFont val="Calibri"/>
        <family val="2"/>
      </rPr>
      <t>±</t>
    </r>
    <r>
      <rPr>
        <sz val="10"/>
        <color rgb="FF92D050"/>
        <rFont val="Arial Narrow"/>
        <family val="2"/>
      </rPr>
      <t>mV/V</t>
    </r>
  </si>
  <si>
    <t>calibration shunt step:</t>
  </si>
  <si>
    <t>Input ranges and calibration step result of the NT encoder system. Applicable for Strain Gauge modules with 100k/300k Cal.Shunts.</t>
  </si>
  <si>
    <t>nt_stg_range_info.xlsx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</si>
</sst>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"/>
    <numFmt numFmtId="166" formatCode="0.0"/>
    <numFmt numFmtId="167" formatCode="0.000"/>
  </numFmts>
  <fonts count="19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70C0"/>
      <name val="Arial Narrow"/>
      <family val="2"/>
    </font>
    <font>
      <sz val="10"/>
      <color rgb="FF0070C0"/>
      <name val="Calibri"/>
      <family val="2"/>
    </font>
    <font>
      <sz val="10"/>
      <color rgb="FF7030A0"/>
      <name val="Arial Narrow"/>
      <family val="2"/>
    </font>
    <font>
      <sz val="10"/>
      <color theme="5" tint="0.39997558519241921"/>
      <name val="Arial Narrow"/>
      <family val="2"/>
    </font>
    <font>
      <sz val="10"/>
      <color rgb="FF92D050"/>
      <name val="Arial Narrow"/>
      <family val="2"/>
    </font>
    <font>
      <sz val="10"/>
      <color theme="2" tint="-0.499984740745262"/>
      <name val="Arial Narrow"/>
      <family val="2"/>
    </font>
    <font>
      <sz val="10"/>
      <color theme="2" tint="-0.499984740745262"/>
      <name val="Calibri"/>
      <family val="2"/>
    </font>
    <font>
      <b/>
      <sz val="10"/>
      <color rgb="FF006666"/>
      <name val="Arial Narrow"/>
      <family val="2"/>
    </font>
    <font>
      <sz val="10"/>
      <color rgb="FF006666"/>
      <name val="Arial Narrow"/>
      <family val="2"/>
    </font>
    <font>
      <b/>
      <sz val="10"/>
      <color rgb="FFC00000"/>
      <name val="Arial Narrow"/>
      <family val="2"/>
    </font>
    <font>
      <b/>
      <sz val="10"/>
      <color theme="9" tint="-0.499984740745262"/>
      <name val="Arial Narrow"/>
      <family val="2"/>
    </font>
    <font>
      <sz val="10"/>
      <color theme="9" tint="-0.499984740745262"/>
      <name val="Arial Narrow"/>
      <family val="2"/>
    </font>
    <font>
      <sz val="10"/>
      <color rgb="FF92D050"/>
      <name val="Calibri"/>
      <family val="2"/>
    </font>
    <font>
      <sz val="10"/>
      <name val="Arial Narrow"/>
      <family val="2"/>
    </font>
    <font>
      <sz val="10"/>
      <name val="Calibri"/>
      <family val="2"/>
      <scheme val="minor"/>
    </font>
    <font>
      <strike/>
      <sz val="10"/>
      <color theme="0" tint="-0.34998626667073579"/>
      <name val="Arial Narrow"/>
      <family val="2"/>
    </font>
    <font>
      <sz val="10"/>
      <color theme="0" tint="-0.34998626667073579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7" fillId="0" borderId="0" xfId="0" applyFont="1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2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7" fontId="1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0" borderId="0" xfId="0" applyFont="1"/>
    <xf numFmtId="2" fontId="2" fillId="0" borderId="0" xfId="0" applyNumberFormat="1" applyFont="1" applyAlignment="1">
      <alignment horizontal="center"/>
    </xf>
    <xf numFmtId="167" fontId="10" fillId="0" borderId="0" xfId="0" applyNumberFormat="1" applyFont="1"/>
    <xf numFmtId="0" fontId="7" fillId="0" borderId="0" xfId="0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10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7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/>
    <xf numFmtId="167" fontId="13" fillId="0" borderId="0" xfId="0" applyNumberFormat="1" applyFont="1"/>
    <xf numFmtId="165" fontId="13" fillId="0" borderId="0" xfId="0" applyNumberFormat="1" applyFont="1"/>
    <xf numFmtId="165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/>
    <xf numFmtId="167" fontId="17" fillId="0" borderId="0" xfId="0" applyNumberFormat="1" applyFont="1"/>
    <xf numFmtId="14" fontId="18" fillId="0" borderId="0" xfId="0" applyNumberFormat="1" applyFont="1"/>
    <xf numFmtId="0" fontId="6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67" fontId="4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9966"/>
      <color rgb="FF006666"/>
      <color rgb="FFFF6600"/>
      <color rgb="FF8F45C7"/>
      <color rgb="FFA86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"/>
  <sheetViews>
    <sheetView tabSelected="1" zoomScale="145" zoomScaleNormal="145" workbookViewId="0">
      <selection activeCell="A19" sqref="A19"/>
    </sheetView>
  </sheetViews>
  <sheetFormatPr baseColWidth="10" defaultColWidth="12.7109375" defaultRowHeight="12.75" x14ac:dyDescent="0.2"/>
  <cols>
    <col min="1" max="2" width="10.28515625" style="6" customWidth="1"/>
    <col min="3" max="3" width="10.28515625" style="7" customWidth="1"/>
    <col min="4" max="5" width="12.7109375" style="1"/>
    <col min="6" max="7" width="12.7109375" style="2"/>
    <col min="8" max="8" width="12.7109375" style="18"/>
    <col min="9" max="16384" width="12.7109375" style="3"/>
  </cols>
  <sheetData>
    <row r="1" spans="1:8" x14ac:dyDescent="0.2">
      <c r="A1" s="36" t="s">
        <v>19</v>
      </c>
      <c r="B1" s="37"/>
      <c r="C1" s="34">
        <v>45006</v>
      </c>
      <c r="D1" s="38" t="s">
        <v>12</v>
      </c>
      <c r="E1" s="38"/>
      <c r="F1" s="38"/>
      <c r="G1" s="38"/>
      <c r="H1" s="38"/>
    </row>
    <row r="2" spans="1:8" x14ac:dyDescent="0.2">
      <c r="A2" s="39" t="s">
        <v>18</v>
      </c>
      <c r="B2" s="39"/>
      <c r="C2" s="39"/>
      <c r="D2" s="39"/>
      <c r="E2" s="39"/>
      <c r="F2" s="39"/>
      <c r="G2" s="39"/>
      <c r="H2" s="39"/>
    </row>
    <row r="4" spans="1:8" x14ac:dyDescent="0.2">
      <c r="A4" s="4" t="s">
        <v>3</v>
      </c>
      <c r="B4" s="40">
        <v>4</v>
      </c>
      <c r="C4" s="4" t="s">
        <v>2</v>
      </c>
      <c r="D4" s="5">
        <v>350</v>
      </c>
      <c r="E4" s="5">
        <v>350</v>
      </c>
      <c r="F4" s="22">
        <v>120</v>
      </c>
      <c r="G4" s="22">
        <v>120</v>
      </c>
      <c r="H4" s="18" t="s">
        <v>4</v>
      </c>
    </row>
    <row r="5" spans="1:8" x14ac:dyDescent="0.2">
      <c r="D5" s="8">
        <v>100</v>
      </c>
      <c r="E5" s="8">
        <v>300</v>
      </c>
      <c r="F5" s="23">
        <v>100</v>
      </c>
      <c r="G5" s="23">
        <v>300</v>
      </c>
      <c r="H5" s="18" t="s">
        <v>1</v>
      </c>
    </row>
    <row r="6" spans="1:8" x14ac:dyDescent="0.2">
      <c r="D6" s="9" t="s">
        <v>5</v>
      </c>
      <c r="E6" s="9" t="s">
        <v>6</v>
      </c>
      <c r="F6" s="24" t="s">
        <v>5</v>
      </c>
      <c r="G6" s="24" t="s">
        <v>6</v>
      </c>
    </row>
    <row r="7" spans="1:8" s="6" customFormat="1" x14ac:dyDescent="0.2">
      <c r="A7" s="10" t="s">
        <v>10</v>
      </c>
      <c r="B7" s="21" t="s">
        <v>15</v>
      </c>
      <c r="C7" s="11" t="s">
        <v>14</v>
      </c>
      <c r="D7" s="12">
        <f>1/((1/(D4))+(1/(D5*1000)))</f>
        <v>348.77927254608869</v>
      </c>
      <c r="E7" s="12">
        <f>1/((1/(E4))+(1/(E5*1000)))</f>
        <v>349.59214250041617</v>
      </c>
      <c r="F7" s="25">
        <f>1/((1/(F4))+(1/(F5*1000)))</f>
        <v>119.85617259288854</v>
      </c>
      <c r="G7" s="25">
        <f>1/((1/(G4))+(1/(G5*1000)))</f>
        <v>119.95201919232308</v>
      </c>
      <c r="H7" s="18" t="s">
        <v>8</v>
      </c>
    </row>
    <row r="8" spans="1:8" x14ac:dyDescent="0.2">
      <c r="A8" s="13" t="s">
        <v>11</v>
      </c>
      <c r="B8" s="21" t="s">
        <v>9</v>
      </c>
      <c r="C8" s="10" t="s">
        <v>0</v>
      </c>
      <c r="D8" s="14">
        <f>((($B$4)/2)-((D7/(D7+D4))*($B$4)))*1000</f>
        <v>3.4938857000248458</v>
      </c>
      <c r="E8" s="14">
        <f>((($B$4)/2)-((E7/(E7+E4))*($B$4)))*1000</f>
        <v>1.1659865078705867</v>
      </c>
      <c r="F8" s="26">
        <f>((($B$4)/2)-((F7/(F7+F4))*($B$4)))*1000</f>
        <v>1.199280431740668</v>
      </c>
      <c r="G8" s="26">
        <f>((($B$4)/2)-((G7/(G7+G4))*($B$4)))*1000</f>
        <v>0.39992001599653548</v>
      </c>
      <c r="H8" s="18" t="s">
        <v>13</v>
      </c>
    </row>
    <row r="9" spans="1:8" x14ac:dyDescent="0.2">
      <c r="A9" s="10"/>
      <c r="B9" s="21"/>
      <c r="C9" s="11"/>
      <c r="D9" s="15"/>
      <c r="E9" s="15"/>
      <c r="F9" s="27"/>
      <c r="G9" s="27"/>
    </row>
    <row r="10" spans="1:8" x14ac:dyDescent="0.2">
      <c r="A10" s="10">
        <v>312.5</v>
      </c>
      <c r="B10" s="21">
        <f t="shared" ref="B10:B17" si="0">A10/1000</f>
        <v>0.3125</v>
      </c>
      <c r="C10" s="16">
        <f t="shared" ref="C10:C17" si="1">B10*($B$4)</f>
        <v>1.25</v>
      </c>
      <c r="D10" s="33">
        <f t="shared" ref="D10:D17" si="2">(($D$8)/C10)*100</f>
        <v>279.51085600198769</v>
      </c>
      <c r="E10" s="17">
        <f t="shared" ref="E10:E17" si="3">(($E$8)/C10)*100</f>
        <v>93.278920629646933</v>
      </c>
      <c r="F10" s="28">
        <f t="shared" ref="F10:F17" si="4">(($F$8)/C10)*100</f>
        <v>95.942434539253441</v>
      </c>
      <c r="G10" s="28">
        <f t="shared" ref="G10:G17" si="5">(($G$8)/C10)*100</f>
        <v>31.993601279722839</v>
      </c>
      <c r="H10" s="18" t="s">
        <v>7</v>
      </c>
    </row>
    <row r="11" spans="1:8" x14ac:dyDescent="0.2">
      <c r="A11" s="10">
        <f>A10*2</f>
        <v>625</v>
      </c>
      <c r="B11" s="21">
        <f t="shared" si="0"/>
        <v>0.625</v>
      </c>
      <c r="C11" s="16">
        <f t="shared" si="1"/>
        <v>2.5</v>
      </c>
      <c r="D11" s="33">
        <f t="shared" si="2"/>
        <v>139.75542800099385</v>
      </c>
      <c r="E11" s="17">
        <f t="shared" si="3"/>
        <v>46.639460314823467</v>
      </c>
      <c r="F11" s="28">
        <f t="shared" si="4"/>
        <v>47.97121726962672</v>
      </c>
      <c r="G11" s="28">
        <f t="shared" si="5"/>
        <v>15.996800639861419</v>
      </c>
      <c r="H11" s="18" t="s">
        <v>7</v>
      </c>
    </row>
    <row r="12" spans="1:8" x14ac:dyDescent="0.2">
      <c r="A12" s="10">
        <f t="shared" ref="A12:A17" si="6">A11*2</f>
        <v>1250</v>
      </c>
      <c r="B12" s="21">
        <f t="shared" si="0"/>
        <v>1.25</v>
      </c>
      <c r="C12" s="16">
        <f t="shared" si="1"/>
        <v>5</v>
      </c>
      <c r="D12" s="17">
        <f t="shared" si="2"/>
        <v>69.877714000496923</v>
      </c>
      <c r="E12" s="17">
        <f t="shared" si="3"/>
        <v>23.319730157411733</v>
      </c>
      <c r="F12" s="28">
        <f t="shared" si="4"/>
        <v>23.98560863481336</v>
      </c>
      <c r="G12" s="28">
        <f t="shared" si="5"/>
        <v>7.9984003199307097</v>
      </c>
      <c r="H12" s="18" t="s">
        <v>7</v>
      </c>
    </row>
    <row r="13" spans="1:8" x14ac:dyDescent="0.2">
      <c r="A13" s="10">
        <f t="shared" si="6"/>
        <v>2500</v>
      </c>
      <c r="B13" s="21">
        <f t="shared" si="0"/>
        <v>2.5</v>
      </c>
      <c r="C13" s="19">
        <f t="shared" si="1"/>
        <v>10</v>
      </c>
      <c r="D13" s="17">
        <f t="shared" si="2"/>
        <v>34.938857000248461</v>
      </c>
      <c r="E13" s="17">
        <f t="shared" si="3"/>
        <v>11.659865078705867</v>
      </c>
      <c r="F13" s="28">
        <f t="shared" si="4"/>
        <v>11.99280431740668</v>
      </c>
      <c r="G13" s="28">
        <f t="shared" si="5"/>
        <v>3.9992001599653548</v>
      </c>
      <c r="H13" s="18" t="s">
        <v>7</v>
      </c>
    </row>
    <row r="14" spans="1:8" x14ac:dyDescent="0.2">
      <c r="A14" s="10">
        <f t="shared" si="6"/>
        <v>5000</v>
      </c>
      <c r="B14" s="21">
        <f t="shared" si="0"/>
        <v>5</v>
      </c>
      <c r="C14" s="19">
        <f t="shared" si="1"/>
        <v>20</v>
      </c>
      <c r="D14" s="17">
        <f t="shared" si="2"/>
        <v>17.469428500124231</v>
      </c>
      <c r="E14" s="17">
        <f t="shared" si="3"/>
        <v>5.8299325393529333</v>
      </c>
      <c r="F14" s="29">
        <f t="shared" si="4"/>
        <v>5.99640215870334</v>
      </c>
      <c r="G14" s="28">
        <f t="shared" si="5"/>
        <v>1.9996000799826774</v>
      </c>
      <c r="H14" s="18" t="s">
        <v>7</v>
      </c>
    </row>
    <row r="15" spans="1:8" x14ac:dyDescent="0.2">
      <c r="A15" s="10">
        <f t="shared" si="6"/>
        <v>10000</v>
      </c>
      <c r="B15" s="21">
        <f t="shared" si="0"/>
        <v>10</v>
      </c>
      <c r="C15" s="19">
        <f t="shared" si="1"/>
        <v>40</v>
      </c>
      <c r="D15" s="17">
        <f t="shared" si="2"/>
        <v>8.7347142500621153</v>
      </c>
      <c r="E15" s="17">
        <f t="shared" si="3"/>
        <v>2.9149662696764667</v>
      </c>
      <c r="F15" s="29">
        <f t="shared" si="4"/>
        <v>2.99820107935167</v>
      </c>
      <c r="G15" s="28">
        <f t="shared" si="5"/>
        <v>0.99980003999133871</v>
      </c>
      <c r="H15" s="18" t="s">
        <v>7</v>
      </c>
    </row>
    <row r="16" spans="1:8" x14ac:dyDescent="0.2">
      <c r="A16" s="10">
        <f t="shared" si="6"/>
        <v>20000</v>
      </c>
      <c r="B16" s="21">
        <f t="shared" si="0"/>
        <v>20</v>
      </c>
      <c r="C16" s="19">
        <f t="shared" si="1"/>
        <v>80</v>
      </c>
      <c r="D16" s="20">
        <f t="shared" si="2"/>
        <v>4.3673571250310577</v>
      </c>
      <c r="E16" s="17">
        <f t="shared" si="3"/>
        <v>1.4574831348382333</v>
      </c>
      <c r="F16" s="29">
        <f t="shared" si="4"/>
        <v>1.499100539675835</v>
      </c>
      <c r="G16" s="29">
        <f t="shared" si="5"/>
        <v>0.49990001999566935</v>
      </c>
      <c r="H16" s="18" t="s">
        <v>7</v>
      </c>
    </row>
    <row r="17" spans="1:8" x14ac:dyDescent="0.2">
      <c r="A17" s="10">
        <f t="shared" si="6"/>
        <v>40000</v>
      </c>
      <c r="B17" s="21">
        <f t="shared" si="0"/>
        <v>40</v>
      </c>
      <c r="C17" s="19">
        <f t="shared" si="1"/>
        <v>160</v>
      </c>
      <c r="D17" s="20">
        <f t="shared" si="2"/>
        <v>2.1836785625155288</v>
      </c>
      <c r="E17" s="20">
        <f t="shared" si="3"/>
        <v>0.72874156741911666</v>
      </c>
      <c r="F17" s="29">
        <f t="shared" si="4"/>
        <v>0.7495502698379175</v>
      </c>
      <c r="G17" s="29">
        <f t="shared" si="5"/>
        <v>0.24995000999783468</v>
      </c>
      <c r="H17" s="18" t="s">
        <v>7</v>
      </c>
    </row>
    <row r="18" spans="1:8" s="32" customFormat="1" x14ac:dyDescent="0.2">
      <c r="A18" s="35" t="s">
        <v>17</v>
      </c>
      <c r="B18" s="35"/>
      <c r="C18" s="35"/>
      <c r="D18" s="30">
        <f>(D10/100)*($B$10)</f>
        <v>0.87347142500621155</v>
      </c>
      <c r="E18" s="30">
        <f>(E10/100)*($B$10)</f>
        <v>0.29149662696764667</v>
      </c>
      <c r="F18" s="30">
        <f>(F10/100)*($B$10)</f>
        <v>0.299820107935167</v>
      </c>
      <c r="G18" s="30">
        <f>(G10/100)*($B$10)</f>
        <v>9.9980003999133871E-2</v>
      </c>
      <c r="H18" s="31" t="s">
        <v>16</v>
      </c>
    </row>
    <row r="27" spans="1:8" x14ac:dyDescent="0.2">
      <c r="B27" s="7"/>
    </row>
  </sheetData>
  <mergeCells count="4">
    <mergeCell ref="A18:C18"/>
    <mergeCell ref="A1:B1"/>
    <mergeCell ref="D1:H1"/>
    <mergeCell ref="A2:H2"/>
  </mergeCells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NT_RANGE_INFO</vt:lpstr>
    </vt:vector>
  </TitlesOfParts>
  <Company>imc Test &amp; Measurement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NT STG Input Range</dc:title>
  <dc:subject>NT STG input range info</dc:subject>
  <dc:creator>Eckhard.Schulze@imc-tm.de</dc:creator>
  <cp:lastModifiedBy>sz</cp:lastModifiedBy>
  <dcterms:created xsi:type="dcterms:W3CDTF">2017-06-06T23:01:14Z</dcterms:created>
  <dcterms:modified xsi:type="dcterms:W3CDTF">2023-03-21T22:38:03Z</dcterms:modified>
</cp:coreProperties>
</file>